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<sst xmlns="http://schemas.openxmlformats.org/spreadsheetml/2006/main" count="290" uniqueCount="217">
  <si>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</si>
  <si>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</si>
  <si>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</si>
  <si>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</si>
  <si>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</si>
  <si>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</si>
  <si>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</si>
  <si>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</si>
  <si>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</si>
  <si>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</si>
  <si>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</si>
  <si>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</si>
  <si>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</si>
  <si>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</si>
  <si>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</si>
  <si>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</si>
  <si>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</si>
  <si>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</si>
  <si>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</si>
  <si>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</si>
  <si>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</si>
  <si>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</si>
  <si>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</si>
  <si>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</si>
  <si>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</si>
  <si>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</si>
  <si>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</si>
  <si>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</si>
  <si>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</si>
  <si>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</si>
  <si>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</si>
  <si>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</si>
  <si>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</si>
  <si>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</si>
  <si>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</si>
  <si>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</si>
  <si>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</si>
  <si>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</si>
  <si>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</si>
  <si>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</si>
  <si>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</si>
  <si>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</si>
  <si>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</si>
  <si>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</si>
  <si>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</si>
  <si>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</si>
  <si>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</si>
  <si>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</si>
  <si>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</si>
  <si>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</si>
  <si>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</si>
  <si>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</si>
  <si>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</si>
  <si>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</si>
  <si>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</si>
  <si>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</si>
  <si>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</si>
  <si>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</si>
  <si>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</si>
  <si>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</si>
  <si>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</si>
  <si>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</si>
  <si>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</si>
  <si>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</si>
  <si>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</si>
  <si>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</si>
  <si>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</si>
  <si>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</si>
  <si>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</si>
  <si>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</si>
  <si>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</si>
  <si>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</si>
  <si>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</si>
  <si>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</si>
  <si>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</si>
  <si>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</si>
  <si>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</si>
  <si>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</si>
  <si>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</si>
  <si>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</si>
  <si>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</si>
  <si>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</si>
  <si>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</si>
  <si>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</si>
  <si>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</si>
  <si>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</si>
  <si>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</si>
  <si>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</si>
  <si>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</si>
  <si>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</si>
  <si>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</si>
  <si>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</si>
  <si>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</si>
  <si>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</si>
  <si>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</si>
  <si>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</si>
  <si>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</si>
  <si>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</si>
  <si>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</si>
  <si>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</si>
  <si>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</si>
  <si>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</si>
  <si>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</si>
  <si>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</si>
  <si>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</si>
  <si>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</si>
  <si>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</si>
  <si>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</si>
  <si>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</si>
  <si>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</si>
  <si>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</si>
  <si>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</si>
  <si>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</si>
  <si>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</si>
  <si>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</si>
  <si>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</si>
  <si>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</si>
  <si>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</si>
  <si>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</si>
  <si>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</si>
  <si>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</si>
  <si>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</si>
  <si>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</si>
  <si>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</si>
  <si>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</si>
  <si>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</si>
  <si>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</si>
  <si>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</si>
  <si>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</si>
  <si>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</si>
  <si>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</si>
  <si>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</si>
  <si>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</si>
  <si>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</si>
  <si>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</si>
  <si>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</si>
  <si>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</si>
  <si>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</si>
  <si>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</si>
  <si>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</si>
  <si>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</si>
  <si>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</si>
  <si>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</si>
  <si>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</si>
  <si>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</si>
  <si>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</si>
  <si>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</si>
  <si>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</si>
  <si>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</si>
  <si>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</si>
  <si>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</si>
  <si>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</si>
  <si>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</si>
  <si>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</si>
  <si>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</si>
  <si>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</si>
  <si>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</si>
  <si>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</si>
  <si>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</si>
  <si>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</si>
  <si>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</si>
  <si>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</si>
  <si>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</si>
  <si>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</si>
  <si>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</si>
  <si>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</si>
  <si>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</si>
  <si>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</si>
  <si>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</si>
  <si>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</si>
  <si>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</si>
  <si>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</si>
  <si>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</si>
  <si>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</si>
  <si>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</si>
  <si>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</si>
  <si>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</si>
  <si>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</si>
  <si>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</si>
  <si>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</si>
  <si>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</si>
  <si>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</si>
  <si>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</si>
  <si>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</si>
  <si>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</si>
  <si>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</si>
  <si>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</si>
  <si>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</si>
  <si>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</si>
  <si>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</si>
  <si>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</si>
  <si>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</si>
  <si>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</si>
  <si>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</si>
  <si>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</si>
  <si>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</si>
  <si>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</si>
  <si>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</si>
  <si>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</si>
  <si>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</si>
  <si>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</si>
  <si>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</si>
  <si>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</si>
  <si>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</si>
  <si>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</si>
  <si>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</si>
  <si>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</si>
  <si>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</si>
  <si>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Онуфріївський районний суд Кіровоградської області</t>
  </si>
  <si>
    <t>28100.смт. Онуфріївка.вул. Назаренка 23</t>
  </si>
  <si>
    <t>Доручення судів України / іноземних судів</t>
  </si>
  <si>
    <t xml:space="preserve">Розглянуто справ судом присяжних </t>
  </si>
  <si>
    <t>М.М. Лях</t>
  </si>
  <si>
    <t>Л.А. Смоляр</t>
  </si>
  <si>
    <t>(05238) 2-02-40</t>
  </si>
  <si>
    <t>inbox@on.kr.court.gov.ua</t>
  </si>
  <si>
    <t>2 квітня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</si>
</sst>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&amp;L130BA9EA&amp;C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40</v>
      </c>
      <c r="F6" s="105">
        <v>12</v>
      </c>
      <c r="G6" s="105"/>
      <c r="H6" s="105">
        <v>18</v>
      </c>
      <c r="I6" s="105" t="s">
        <v>206</v>
      </c>
      <c r="J6" s="105">
        <v>22</v>
      </c>
      <c r="K6" s="84"/>
      <c r="L6" s="91">
        <f>E6-F6</f>
        <v>28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24</v>
      </c>
      <c r="F7" s="105">
        <v>23</v>
      </c>
      <c r="G7" s="105"/>
      <c r="H7" s="105">
        <v>23</v>
      </c>
      <c r="I7" s="105">
        <v>16</v>
      </c>
      <c r="J7" s="105">
        <v>1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12</v>
      </c>
      <c r="F9" s="105">
        <v>10</v>
      </c>
      <c r="G9" s="105"/>
      <c r="H9" s="85">
        <v>9</v>
      </c>
      <c r="I9" s="105">
        <v>5</v>
      </c>
      <c r="J9" s="105">
        <v>3</v>
      </c>
      <c r="K9" s="84"/>
      <c r="L9" s="91">
        <f>E9-F9</f>
        <v>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77</v>
      </c>
      <c r="F16" s="86">
        <f>SUM(F6:F15)</f>
        <v>46</v>
      </c>
      <c r="G16" s="86">
        <f>SUM(G6:G15)</f>
        <v>0</v>
      </c>
      <c r="H16" s="86">
        <f>SUM(H6:H15)</f>
        <v>51</v>
      </c>
      <c r="I16" s="86">
        <f>SUM(I6:I15)</f>
        <v>21</v>
      </c>
      <c r="J16" s="86">
        <f>SUM(J6:J15)</f>
        <v>26</v>
      </c>
      <c r="K16" s="86">
        <f>SUM(K6:K15)</f>
        <v>0</v>
      </c>
      <c r="L16" s="91">
        <f>E16-F16</f>
        <v>31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</v>
      </c>
      <c r="F17" s="84">
        <v>3</v>
      </c>
      <c r="G17" s="84"/>
      <c r="H17" s="84">
        <v>1</v>
      </c>
      <c r="I17" s="84"/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1</v>
      </c>
      <c r="I25" s="94"/>
      <c r="J25" s="94">
        <v>2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48</v>
      </c>
      <c r="F26" s="84">
        <v>38</v>
      </c>
      <c r="G26" s="84"/>
      <c r="H26" s="84">
        <v>45</v>
      </c>
      <c r="I26" s="84">
        <v>28</v>
      </c>
      <c r="J26" s="84">
        <v>3</v>
      </c>
      <c r="K26" s="84"/>
      <c r="L26" s="91">
        <f>E26-F26</f>
        <v>10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65</v>
      </c>
      <c r="F28" s="84">
        <v>47</v>
      </c>
      <c r="G28" s="84"/>
      <c r="H28" s="84">
        <v>29</v>
      </c>
      <c r="I28" s="84">
        <v>16</v>
      </c>
      <c r="J28" s="84">
        <v>36</v>
      </c>
      <c r="K28" s="84"/>
      <c r="L28" s="91">
        <f>E28-F28</f>
        <v>18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101</v>
      </c>
      <c r="F29" s="84">
        <v>18</v>
      </c>
      <c r="G29" s="84">
        <v>1</v>
      </c>
      <c r="H29" s="84">
        <v>64</v>
      </c>
      <c r="I29" s="84">
        <v>52</v>
      </c>
      <c r="J29" s="84">
        <v>37</v>
      </c>
      <c r="K29" s="84">
        <v>2</v>
      </c>
      <c r="L29" s="91">
        <f>E29-F29</f>
        <v>83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</v>
      </c>
      <c r="F30" s="84">
        <v>5</v>
      </c>
      <c r="G30" s="84"/>
      <c r="H30" s="84">
        <v>5</v>
      </c>
      <c r="I30" s="84">
        <v>4</v>
      </c>
      <c r="J30" s="84">
        <v>1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</v>
      </c>
      <c r="F31" s="84">
        <v>4</v>
      </c>
      <c r="G31" s="84"/>
      <c r="H31" s="84">
        <v>5</v>
      </c>
      <c r="I31" s="84">
        <v>4</v>
      </c>
      <c r="J31" s="84">
        <v>1</v>
      </c>
      <c r="K31" s="84"/>
      <c r="L31" s="91">
        <f>E31-F31</f>
        <v>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1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6</v>
      </c>
      <c r="F37" s="84">
        <v>4</v>
      </c>
      <c r="G37" s="84"/>
      <c r="H37" s="84">
        <v>4</v>
      </c>
      <c r="I37" s="84">
        <v>4</v>
      </c>
      <c r="J37" s="84">
        <v>2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215</v>
      </c>
      <c r="F40" s="94">
        <v>106</v>
      </c>
      <c r="G40" s="94">
        <v>1</v>
      </c>
      <c r="H40" s="94">
        <v>134</v>
      </c>
      <c r="I40" s="94">
        <v>89</v>
      </c>
      <c r="J40" s="94">
        <v>81</v>
      </c>
      <c r="K40" s="94">
        <v>2</v>
      </c>
      <c r="L40" s="91">
        <f>E40-F40</f>
        <v>109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87</v>
      </c>
      <c r="F41" s="84">
        <v>71</v>
      </c>
      <c r="G41" s="84"/>
      <c r="H41" s="84">
        <v>61</v>
      </c>
      <c r="I41" s="84" t="s">
        <v>206</v>
      </c>
      <c r="J41" s="84">
        <v>26</v>
      </c>
      <c r="K41" s="84"/>
      <c r="L41" s="91">
        <f>E41-F41</f>
        <v>16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/>
      <c r="I42" s="84" t="s">
        <v>206</v>
      </c>
      <c r="J42" s="84">
        <v>2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/>
      <c r="I43" s="84"/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88</v>
      </c>
      <c r="F45" s="84">
        <f>F41+F43+F44</f>
        <v>72</v>
      </c>
      <c r="G45" s="84">
        <f>G41+G43+G44</f>
        <v>0</v>
      </c>
      <c r="H45" s="84">
        <f>H41+H43+H44</f>
        <v>61</v>
      </c>
      <c r="I45" s="84">
        <f>I43+I44</f>
        <v>0</v>
      </c>
      <c r="J45" s="84">
        <f>J41+J43+J44</f>
        <v>27</v>
      </c>
      <c r="K45" s="84">
        <f>K41+K43+K44</f>
        <v>0</v>
      </c>
      <c r="L45" s="91">
        <f>E45-F45</f>
        <v>16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383</v>
      </c>
      <c r="F46" s="84">
        <f t="shared" si="0"/>
        <v>227</v>
      </c>
      <c r="G46" s="84">
        <f t="shared" si="0"/>
        <v>1</v>
      </c>
      <c r="H46" s="84">
        <f t="shared" si="0"/>
        <v>247</v>
      </c>
      <c r="I46" s="84">
        <f t="shared" si="0"/>
        <v>110</v>
      </c>
      <c r="J46" s="84">
        <f t="shared" si="0"/>
        <v>136</v>
      </c>
      <c r="K46" s="84">
        <f t="shared" si="0"/>
        <v>2</v>
      </c>
      <c r="L46" s="91">
        <f>E46-F46</f>
        <v>156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&amp;L130BA9EA&amp;C&amp;R2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/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/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/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8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&amp;L130BA9EA&amp;C&amp;R3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102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113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1257763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756453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/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205</v>
      </c>
      <c r="F57" s="115">
        <f>F58+F61+F62+F63</f>
        <v>42</v>
      </c>
      <c r="G57" s="115">
        <f>G58+G61+G62+G63</f>
        <v>0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47</v>
      </c>
      <c r="F58" s="94">
        <v>4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14</v>
      </c>
      <c r="F59" s="86">
        <v>4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23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99</v>
      </c>
      <c r="F62" s="84">
        <v>35</v>
      </c>
      <c r="G62" s="84"/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58</v>
      </c>
      <c r="F63" s="84">
        <v>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111</v>
      </c>
      <c r="G67" s="108">
        <v>513948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71</v>
      </c>
      <c r="G68" s="88">
        <v>460254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40</v>
      </c>
      <c r="G69" s="88">
        <v>53694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22</v>
      </c>
      <c r="G70" s="108">
        <v>10287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&amp;L130BA9EA&amp;C&amp;R4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1.4705882352941178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2.4691358024691357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108.81057268722466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82.33333333333333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127.66666666666667</v>
      </c>
    </row>
    <row r="11" spans="1:4" ht="16.5" customHeight="1">
      <c r="A11" s="209" t="s">
        <v>62</v>
      </c>
      <c r="B11" s="211"/>
      <c r="C11" s="10">
        <v>9</v>
      </c>
      <c r="D11" s="84">
        <v>47</v>
      </c>
    </row>
    <row r="12" spans="1:4" ht="16.5" customHeight="1">
      <c r="A12" s="272" t="s">
        <v>103</v>
      </c>
      <c r="B12" s="272"/>
      <c r="C12" s="10">
        <v>10</v>
      </c>
      <c r="D12" s="84">
        <v>31</v>
      </c>
    </row>
    <row r="13" spans="1:4" ht="16.5" customHeight="1">
      <c r="A13" s="284" t="s">
        <v>204</v>
      </c>
      <c r="B13" s="286"/>
      <c r="C13" s="10">
        <v>11</v>
      </c>
      <c r="D13" s="94">
        <v>71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10</v>
      </c>
    </row>
    <row r="16" spans="1:4" ht="16.5" customHeight="1">
      <c r="A16" s="272" t="s">
        <v>104</v>
      </c>
      <c r="B16" s="272"/>
      <c r="C16" s="10">
        <v>14</v>
      </c>
      <c r="D16" s="84">
        <v>65</v>
      </c>
    </row>
    <row r="17" spans="1:5" ht="16.5" customHeight="1">
      <c r="A17" s="272" t="s">
        <v>108</v>
      </c>
      <c r="B17" s="27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&amp;L130BA9EA&amp;C&amp;R5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2020-09-01T06:11:52Z</cp:lastPrinted>
  <dcterms:created xsi:type="dcterms:W3CDTF">2004-04-20T14:33:35Z</dcterms:created>
  <dcterms:modified xsi:type="dcterms:W3CDTF">2021-04-12T10:25:10Z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1-мзс_00399_1.2021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130BA9EA</vt:lpwstr>
  </property>
  <property fmtid="{D5CDD505-2E9C-101B-9397-08002B2CF9AE}" pid="9" name="Підрозділ">
    <vt:lpwstr>Онуфріївський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